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6" i="1" l="1"/>
  <c r="H26" i="1"/>
  <c r="J26" i="1" s="1"/>
  <c r="F27" i="1"/>
  <c r="H27" i="1"/>
  <c r="J27" i="1"/>
  <c r="F28" i="1"/>
  <c r="H28" i="1"/>
  <c r="J28" i="1" s="1"/>
  <c r="F29" i="1"/>
  <c r="H29" i="1"/>
  <c r="J29" i="1"/>
  <c r="F30" i="1"/>
  <c r="H30" i="1"/>
  <c r="J30" i="1" s="1"/>
  <c r="F31" i="1"/>
  <c r="H31" i="1"/>
  <c r="J31" i="1"/>
  <c r="F32" i="1"/>
  <c r="H32" i="1"/>
  <c r="J32" i="1" s="1"/>
  <c r="F33" i="1"/>
  <c r="H33" i="1"/>
  <c r="J33" i="1"/>
  <c r="F34" i="1"/>
  <c r="H34" i="1"/>
  <c r="J34" i="1" s="1"/>
  <c r="F35" i="1"/>
  <c r="H35" i="1"/>
  <c r="J35" i="1"/>
  <c r="F36" i="1"/>
  <c r="H36" i="1"/>
  <c r="J36" i="1" s="1"/>
  <c r="F37" i="1"/>
  <c r="H37" i="1"/>
  <c r="J37" i="1"/>
  <c r="H52" i="1" l="1"/>
  <c r="F52" i="1"/>
  <c r="H51" i="1"/>
  <c r="F51" i="1"/>
  <c r="H50" i="1"/>
  <c r="F50" i="1"/>
  <c r="J50" i="1" s="1"/>
  <c r="H49" i="1"/>
  <c r="F49" i="1"/>
  <c r="J49" i="1" s="1"/>
  <c r="H48" i="1"/>
  <c r="F48" i="1"/>
  <c r="J48" i="1" s="1"/>
  <c r="H47" i="1"/>
  <c r="F47" i="1"/>
  <c r="J47" i="1" s="1"/>
  <c r="H46" i="1"/>
  <c r="F46" i="1"/>
  <c r="J46" i="1" s="1"/>
  <c r="H45" i="1"/>
  <c r="F45" i="1"/>
  <c r="J45" i="1" s="1"/>
  <c r="H44" i="1"/>
  <c r="F44" i="1"/>
  <c r="J44" i="1" s="1"/>
  <c r="H43" i="1"/>
  <c r="F43" i="1"/>
  <c r="J43" i="1" s="1"/>
  <c r="H42" i="1"/>
  <c r="F42" i="1"/>
  <c r="J42" i="1" s="1"/>
  <c r="H41" i="1"/>
  <c r="F41" i="1"/>
  <c r="J41" i="1" s="1"/>
  <c r="H22" i="1"/>
  <c r="F22" i="1"/>
  <c r="J22" i="1" s="1"/>
  <c r="H21" i="1"/>
  <c r="F21" i="1"/>
  <c r="J21" i="1" s="1"/>
  <c r="H20" i="1"/>
  <c r="F20" i="1"/>
  <c r="J20" i="1" s="1"/>
  <c r="H19" i="1"/>
  <c r="F19" i="1"/>
  <c r="J19" i="1" s="1"/>
  <c r="H18" i="1"/>
  <c r="F18" i="1"/>
  <c r="J18" i="1" s="1"/>
  <c r="H17" i="1"/>
  <c r="F17" i="1"/>
  <c r="J17" i="1" s="1"/>
  <c r="H16" i="1"/>
  <c r="F16" i="1"/>
  <c r="J16" i="1" s="1"/>
  <c r="H15" i="1"/>
  <c r="F15" i="1"/>
  <c r="J15" i="1" s="1"/>
  <c r="H14" i="1"/>
  <c r="F14" i="1"/>
  <c r="J14" i="1" s="1"/>
  <c r="H13" i="1"/>
  <c r="F13" i="1"/>
  <c r="J13" i="1" s="1"/>
  <c r="H12" i="1"/>
  <c r="F12" i="1"/>
  <c r="J12" i="1" s="1"/>
  <c r="H11" i="1"/>
  <c r="F11" i="1"/>
  <c r="J11" i="1" s="1"/>
  <c r="H10" i="1"/>
  <c r="F10" i="1"/>
  <c r="J10" i="1" s="1"/>
  <c r="H9" i="1"/>
  <c r="F9" i="1"/>
  <c r="J9" i="1" s="1"/>
  <c r="H8" i="1"/>
  <c r="F8" i="1"/>
  <c r="J8" i="1" s="1"/>
  <c r="H7" i="1"/>
  <c r="F7" i="1"/>
  <c r="J7" i="1" s="1"/>
  <c r="H6" i="1"/>
  <c r="F6" i="1"/>
  <c r="J6" i="1" s="1"/>
  <c r="H5" i="1"/>
  <c r="F5" i="1"/>
  <c r="J5" i="1" s="1"/>
  <c r="H4" i="1"/>
  <c r="F4" i="1"/>
  <c r="J4" i="1" s="1"/>
  <c r="H3" i="1"/>
  <c r="F3" i="1"/>
  <c r="J3" i="1" s="1"/>
  <c r="J51" i="1" l="1"/>
  <c r="J52" i="1"/>
</calcChain>
</file>

<file path=xl/sharedStrings.xml><?xml version="1.0" encoding="utf-8"?>
<sst xmlns="http://schemas.openxmlformats.org/spreadsheetml/2006/main" count="87" uniqueCount="84">
  <si>
    <t>序号</t>
    <phoneticPr fontId="2" type="noConversion"/>
  </si>
  <si>
    <t>姓名</t>
    <phoneticPr fontId="2" type="noConversion"/>
  </si>
  <si>
    <t>学号</t>
    <phoneticPr fontId="2" type="noConversion"/>
  </si>
  <si>
    <r>
      <rPr>
        <sz val="11"/>
        <color theme="1"/>
        <rFont val="宋体"/>
        <family val="3"/>
        <charset val="134"/>
      </rPr>
      <t>∑</t>
    </r>
    <r>
      <rPr>
        <sz val="11"/>
        <color theme="1"/>
        <rFont val="宋体"/>
        <family val="2"/>
        <scheme val="minor"/>
      </rPr>
      <t>A1</t>
    </r>
    <phoneticPr fontId="2" type="noConversion"/>
  </si>
  <si>
    <r>
      <rPr>
        <sz val="11"/>
        <color theme="1"/>
        <rFont val="宋体"/>
        <family val="3"/>
        <charset val="134"/>
      </rPr>
      <t>∑</t>
    </r>
    <r>
      <rPr>
        <sz val="11"/>
        <color theme="1"/>
        <rFont val="宋体"/>
        <family val="2"/>
        <scheme val="minor"/>
      </rPr>
      <t>A2</t>
    </r>
    <phoneticPr fontId="2" type="noConversion"/>
  </si>
  <si>
    <t>学习成绩
绩点(A)</t>
    <phoneticPr fontId="2" type="noConversion"/>
  </si>
  <si>
    <t>专业能力测试
平均成绩</t>
    <phoneticPr fontId="2" type="noConversion"/>
  </si>
  <si>
    <t>专业能力测评
绩点(B)</t>
    <phoneticPr fontId="2" type="noConversion"/>
  </si>
  <si>
    <t>奖励加分
（C）</t>
    <phoneticPr fontId="2" type="noConversion"/>
  </si>
  <si>
    <t>综合成绩
（绩点）Z</t>
    <phoneticPr fontId="2" type="noConversion"/>
  </si>
  <si>
    <t>备注</t>
    <phoneticPr fontId="2" type="noConversion"/>
  </si>
  <si>
    <t>柴惠超</t>
    <phoneticPr fontId="2" type="noConversion"/>
  </si>
  <si>
    <t>肖宁</t>
    <phoneticPr fontId="2" type="noConversion"/>
  </si>
  <si>
    <t>邹佳伶</t>
    <phoneticPr fontId="2" type="noConversion"/>
  </si>
  <si>
    <t>贾智慧</t>
    <phoneticPr fontId="2" type="noConversion"/>
  </si>
  <si>
    <t>李佳桐</t>
    <phoneticPr fontId="2" type="noConversion"/>
  </si>
  <si>
    <t>叶伟杰</t>
    <phoneticPr fontId="2" type="noConversion"/>
  </si>
  <si>
    <t>唐维伟</t>
    <phoneticPr fontId="2" type="noConversion"/>
  </si>
  <si>
    <t>王浩川</t>
    <phoneticPr fontId="2" type="noConversion"/>
  </si>
  <si>
    <t>任泽光</t>
    <phoneticPr fontId="2" type="noConversion"/>
  </si>
  <si>
    <t>卢杉杉</t>
    <phoneticPr fontId="2" type="noConversion"/>
  </si>
  <si>
    <t>刘奋强</t>
    <phoneticPr fontId="2" type="noConversion"/>
  </si>
  <si>
    <t>陈天赐</t>
    <phoneticPr fontId="2" type="noConversion"/>
  </si>
  <si>
    <t>张智欣</t>
    <phoneticPr fontId="2" type="noConversion"/>
  </si>
  <si>
    <t>邝德琳</t>
    <phoneticPr fontId="2" type="noConversion"/>
  </si>
  <si>
    <t>伍志林</t>
    <phoneticPr fontId="2" type="noConversion"/>
  </si>
  <si>
    <t>廖桐立</t>
    <phoneticPr fontId="2" type="noConversion"/>
  </si>
  <si>
    <t>杜芸梦</t>
    <phoneticPr fontId="2" type="noConversion"/>
  </si>
  <si>
    <t>张先林</t>
    <phoneticPr fontId="2" type="noConversion"/>
  </si>
  <si>
    <t>邹致远</t>
    <phoneticPr fontId="2" type="noConversion"/>
  </si>
  <si>
    <t>江彬</t>
    <phoneticPr fontId="2" type="noConversion"/>
  </si>
  <si>
    <t>入围学生综合绩点排序（测控专业）</t>
    <phoneticPr fontId="2" type="noConversion"/>
  </si>
  <si>
    <t>序号</t>
  </si>
  <si>
    <t>姓名</t>
  </si>
  <si>
    <t>学号</t>
  </si>
  <si>
    <t>∑A1</t>
  </si>
  <si>
    <t>∑A2</t>
  </si>
  <si>
    <t>学习成绩
绩点(A)</t>
    <phoneticPr fontId="2" type="noConversion"/>
  </si>
  <si>
    <t>专业能力测试
平均成绩</t>
    <phoneticPr fontId="2" type="noConversion"/>
  </si>
  <si>
    <t>专业能力测评
绩点(B)</t>
    <phoneticPr fontId="2" type="noConversion"/>
  </si>
  <si>
    <t>奖励加分
（C）</t>
    <phoneticPr fontId="2" type="noConversion"/>
  </si>
  <si>
    <t>综合成绩
（绩点）Z</t>
    <phoneticPr fontId="2" type="noConversion"/>
  </si>
  <si>
    <t>备注</t>
    <phoneticPr fontId="2" type="noConversion"/>
  </si>
  <si>
    <t>张睿</t>
  </si>
  <si>
    <t>胡罗丹</t>
  </si>
  <si>
    <t>雷文骞</t>
  </si>
  <si>
    <t>魏群</t>
  </si>
  <si>
    <t>周舟</t>
  </si>
  <si>
    <t>李鑫韬</t>
  </si>
  <si>
    <t>王奉</t>
  </si>
  <si>
    <t>黄永刚</t>
  </si>
  <si>
    <t>贾浩宇</t>
  </si>
  <si>
    <t>孙发丽</t>
  </si>
  <si>
    <t>王同宇</t>
  </si>
  <si>
    <t>王冰涛</t>
  </si>
  <si>
    <t>入围学生综合绩点排序（电子专业）</t>
    <phoneticPr fontId="2" type="noConversion"/>
  </si>
  <si>
    <t>申请推免生绩点计算（信息）</t>
    <phoneticPr fontId="2" type="noConversion"/>
  </si>
  <si>
    <t>序号</t>
    <phoneticPr fontId="2" type="noConversion"/>
  </si>
  <si>
    <t>姓名</t>
    <phoneticPr fontId="2" type="noConversion"/>
  </si>
  <si>
    <t>学号</t>
    <phoneticPr fontId="2" type="noConversion"/>
  </si>
  <si>
    <r>
      <rPr>
        <sz val="11"/>
        <color theme="1"/>
        <rFont val="宋体"/>
        <family val="3"/>
        <charset val="134"/>
      </rPr>
      <t>∑</t>
    </r>
    <r>
      <rPr>
        <sz val="11"/>
        <color theme="1"/>
        <rFont val="宋体"/>
        <family val="2"/>
        <scheme val="minor"/>
      </rPr>
      <t>A1</t>
    </r>
    <phoneticPr fontId="2" type="noConversion"/>
  </si>
  <si>
    <r>
      <rPr>
        <sz val="11"/>
        <color theme="1"/>
        <rFont val="宋体"/>
        <family val="3"/>
        <charset val="134"/>
      </rPr>
      <t>∑</t>
    </r>
    <r>
      <rPr>
        <sz val="11"/>
        <color theme="1"/>
        <rFont val="宋体"/>
        <family val="2"/>
        <scheme val="minor"/>
      </rPr>
      <t>A2</t>
    </r>
    <phoneticPr fontId="2" type="noConversion"/>
  </si>
  <si>
    <t>学习成绩
绩点(A)</t>
    <phoneticPr fontId="2" type="noConversion"/>
  </si>
  <si>
    <t>专业能力测试
平均成绩</t>
    <phoneticPr fontId="2" type="noConversion"/>
  </si>
  <si>
    <t>专业能力测评
绩点(B)</t>
    <phoneticPr fontId="2" type="noConversion"/>
  </si>
  <si>
    <t>奖励加分
（C）</t>
    <phoneticPr fontId="2" type="noConversion"/>
  </si>
  <si>
    <t>综合成绩
（绩点）Z</t>
    <phoneticPr fontId="2" type="noConversion"/>
  </si>
  <si>
    <t>备注</t>
    <phoneticPr fontId="2" type="noConversion"/>
  </si>
  <si>
    <t>刘姝君</t>
    <phoneticPr fontId="2" type="noConversion"/>
  </si>
  <si>
    <t>张伟</t>
    <phoneticPr fontId="2" type="noConversion"/>
  </si>
  <si>
    <t>高乾熠</t>
    <phoneticPr fontId="2" type="noConversion"/>
  </si>
  <si>
    <t>杜乐谦</t>
    <phoneticPr fontId="2" type="noConversion"/>
  </si>
  <si>
    <t>徐兆锐</t>
    <phoneticPr fontId="2" type="noConversion"/>
  </si>
  <si>
    <t>邓清辉</t>
    <phoneticPr fontId="2" type="noConversion"/>
  </si>
  <si>
    <t>刘家玮</t>
    <phoneticPr fontId="6" type="noConversion"/>
  </si>
  <si>
    <t>陈景新</t>
    <phoneticPr fontId="2" type="noConversion"/>
  </si>
  <si>
    <t>郭才城</t>
    <phoneticPr fontId="2" type="noConversion"/>
  </si>
  <si>
    <t>杨欢</t>
    <phoneticPr fontId="2" type="noConversion"/>
  </si>
  <si>
    <t>舒俊宏</t>
    <phoneticPr fontId="2" type="noConversion"/>
  </si>
  <si>
    <t>熊荘敬</t>
    <phoneticPr fontId="2" type="noConversion"/>
  </si>
  <si>
    <t>学校预留</t>
    <phoneticPr fontId="2" type="noConversion"/>
  </si>
  <si>
    <t>候补</t>
    <phoneticPr fontId="2" type="noConversion"/>
  </si>
  <si>
    <t>候补</t>
    <phoneticPr fontId="2" type="noConversion"/>
  </si>
  <si>
    <t>汽车协同创新中心指标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</si>
</sst>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_ "/>
    <numFmt numFmtId="177" formatCode="0_);[Red]\(0\)"/>
  </numFmts>
  <fonts count="8" x14ac:knownFonts="1">
    <font>
      <sz val="11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16" workbookViewId="0">
      <selection activeCell="A26" sqref="A26:A37"/>
    </sheetView>
  </sheetViews>
  <sheetFormatPr defaultRowHeight="13.5" x14ac:dyDescent="0.15"/>
  <cols>
    <col min="1" max="2" width="10.625" customWidth="1"/>
    <col min="3" max="3" width="11.75" customWidth="1"/>
    <col min="4" max="6" width="10.625" customWidth="1"/>
    <col min="7" max="7" width="13.75" customWidth="1"/>
    <col min="8" max="8" width="12" customWidth="1"/>
    <col min="9" max="9" width="11.375" customWidth="1"/>
    <col min="10" max="10" width="11.625" customWidth="1"/>
    <col min="11" max="11" width="11.75" style="9" customWidth="1"/>
  </cols>
  <sheetData>
    <row r="1" spans="1:11" ht="27.75" customHeight="1" x14ac:dyDescent="0.15">
      <c r="A1" s="19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7" x14ac:dyDescent="0.1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1" t="s">
        <v>7</v>
      </c>
      <c r="I2" s="5" t="s">
        <v>8</v>
      </c>
      <c r="J2" s="6" t="s">
        <v>9</v>
      </c>
      <c r="K2" s="1" t="s">
        <v>10</v>
      </c>
    </row>
    <row r="3" spans="1:11" ht="15" customHeight="1" x14ac:dyDescent="0.15">
      <c r="A3" s="10">
        <v>1</v>
      </c>
      <c r="B3" s="10" t="s">
        <v>11</v>
      </c>
      <c r="C3" s="10">
        <v>20152466</v>
      </c>
      <c r="D3" s="10">
        <v>524.6</v>
      </c>
      <c r="E3" s="10">
        <v>139.5</v>
      </c>
      <c r="F3" s="11">
        <f t="shared" ref="F3:F22" si="0">D3/E3</f>
        <v>3.760573476702509</v>
      </c>
      <c r="G3" s="10">
        <v>96.4</v>
      </c>
      <c r="H3" s="12">
        <f t="shared" ref="H3:H22" si="1">G3*0.04</f>
        <v>3.8560000000000003</v>
      </c>
      <c r="I3" s="10">
        <v>0.4</v>
      </c>
      <c r="J3" s="13">
        <f t="shared" ref="J3:J22" si="2">F3*0.85+H3*0.15+I3</f>
        <v>4.1748874551971333</v>
      </c>
      <c r="K3" s="16" t="s">
        <v>80</v>
      </c>
    </row>
    <row r="4" spans="1:11" ht="15" customHeight="1" x14ac:dyDescent="0.15">
      <c r="A4" s="10">
        <v>2</v>
      </c>
      <c r="B4" s="10" t="s">
        <v>12</v>
      </c>
      <c r="C4" s="10">
        <v>20152385</v>
      </c>
      <c r="D4" s="10">
        <v>488.65</v>
      </c>
      <c r="E4" s="10">
        <v>136.5</v>
      </c>
      <c r="F4" s="11">
        <f t="shared" si="0"/>
        <v>3.5798534798534796</v>
      </c>
      <c r="G4" s="10">
        <v>93.2</v>
      </c>
      <c r="H4" s="12">
        <f t="shared" si="1"/>
        <v>3.7280000000000002</v>
      </c>
      <c r="I4" s="10">
        <v>0.4</v>
      </c>
      <c r="J4" s="13">
        <f t="shared" si="2"/>
        <v>4.002075457875458</v>
      </c>
      <c r="K4" s="10"/>
    </row>
    <row r="5" spans="1:11" ht="15" customHeight="1" x14ac:dyDescent="0.15">
      <c r="A5" s="10">
        <v>3</v>
      </c>
      <c r="B5" s="10" t="s">
        <v>13</v>
      </c>
      <c r="C5" s="10">
        <v>20155676</v>
      </c>
      <c r="D5" s="10">
        <v>528.15</v>
      </c>
      <c r="E5" s="10">
        <v>141</v>
      </c>
      <c r="F5" s="11">
        <f t="shared" si="0"/>
        <v>3.7457446808510637</v>
      </c>
      <c r="G5" s="10">
        <v>89.4</v>
      </c>
      <c r="H5" s="12">
        <f t="shared" si="1"/>
        <v>3.5760000000000005</v>
      </c>
      <c r="I5" s="10">
        <v>0.27</v>
      </c>
      <c r="J5" s="13">
        <f t="shared" si="2"/>
        <v>3.9902829787234042</v>
      </c>
      <c r="K5" s="10"/>
    </row>
    <row r="6" spans="1:11" ht="15" customHeight="1" x14ac:dyDescent="0.15">
      <c r="A6" s="10">
        <v>4</v>
      </c>
      <c r="B6" s="10" t="s">
        <v>14</v>
      </c>
      <c r="C6" s="10">
        <v>20152413</v>
      </c>
      <c r="D6" s="10">
        <v>491.85</v>
      </c>
      <c r="E6" s="10">
        <v>136</v>
      </c>
      <c r="F6" s="11">
        <f t="shared" si="0"/>
        <v>3.616544117647059</v>
      </c>
      <c r="G6" s="10">
        <v>94.4</v>
      </c>
      <c r="H6" s="12">
        <f t="shared" si="1"/>
        <v>3.7760000000000002</v>
      </c>
      <c r="I6" s="10">
        <v>0.34</v>
      </c>
      <c r="J6" s="13">
        <f t="shared" si="2"/>
        <v>3.9804624999999998</v>
      </c>
      <c r="K6" s="10"/>
    </row>
    <row r="7" spans="1:11" ht="15" customHeight="1" x14ac:dyDescent="0.15">
      <c r="A7" s="10">
        <v>5</v>
      </c>
      <c r="B7" s="10" t="s">
        <v>15</v>
      </c>
      <c r="C7" s="10">
        <v>20152465</v>
      </c>
      <c r="D7" s="10">
        <v>482.1</v>
      </c>
      <c r="E7" s="10">
        <v>138.5</v>
      </c>
      <c r="F7" s="11">
        <f t="shared" si="0"/>
        <v>3.48086642599278</v>
      </c>
      <c r="G7" s="10">
        <v>95.4</v>
      </c>
      <c r="H7" s="12">
        <f t="shared" si="1"/>
        <v>3.8160000000000003</v>
      </c>
      <c r="I7" s="10">
        <v>0.4</v>
      </c>
      <c r="J7" s="13">
        <f t="shared" si="2"/>
        <v>3.9311364620938627</v>
      </c>
      <c r="K7" s="16" t="s">
        <v>80</v>
      </c>
    </row>
    <row r="8" spans="1:11" ht="15" customHeight="1" x14ac:dyDescent="0.15">
      <c r="A8" s="10">
        <v>6</v>
      </c>
      <c r="B8" s="10" t="s">
        <v>16</v>
      </c>
      <c r="C8" s="10">
        <v>20152459</v>
      </c>
      <c r="D8" s="10">
        <v>472.25</v>
      </c>
      <c r="E8" s="10">
        <v>134</v>
      </c>
      <c r="F8" s="11">
        <f t="shared" si="0"/>
        <v>3.5242537313432836</v>
      </c>
      <c r="G8" s="10">
        <v>90.8</v>
      </c>
      <c r="H8" s="12">
        <f t="shared" si="1"/>
        <v>3.6320000000000001</v>
      </c>
      <c r="I8" s="10">
        <v>0.37</v>
      </c>
      <c r="J8" s="13">
        <f t="shared" si="2"/>
        <v>3.910415671641791</v>
      </c>
      <c r="K8" s="10"/>
    </row>
    <row r="9" spans="1:11" ht="15" customHeight="1" x14ac:dyDescent="0.15">
      <c r="A9" s="10">
        <v>7</v>
      </c>
      <c r="B9" s="10" t="s">
        <v>17</v>
      </c>
      <c r="C9" s="10">
        <v>20152396</v>
      </c>
      <c r="D9" s="10">
        <v>472.75</v>
      </c>
      <c r="E9" s="10">
        <v>136.5</v>
      </c>
      <c r="F9" s="11">
        <f t="shared" si="0"/>
        <v>3.4633699633699635</v>
      </c>
      <c r="G9" s="10">
        <v>93.6</v>
      </c>
      <c r="H9" s="12">
        <f t="shared" si="1"/>
        <v>3.7439999999999998</v>
      </c>
      <c r="I9" s="10">
        <v>0.4</v>
      </c>
      <c r="J9" s="13">
        <f t="shared" si="2"/>
        <v>3.9054644688644689</v>
      </c>
      <c r="K9" s="10"/>
    </row>
    <row r="10" spans="1:11" ht="15" customHeight="1" x14ac:dyDescent="0.15">
      <c r="A10" s="10">
        <v>8</v>
      </c>
      <c r="B10" s="10" t="s">
        <v>18</v>
      </c>
      <c r="C10" s="10">
        <v>20152384</v>
      </c>
      <c r="D10" s="10">
        <v>472.05</v>
      </c>
      <c r="E10" s="10">
        <v>135.5</v>
      </c>
      <c r="F10" s="11">
        <f t="shared" si="0"/>
        <v>3.4837638376383766</v>
      </c>
      <c r="G10" s="10">
        <v>90.6</v>
      </c>
      <c r="H10" s="12">
        <f t="shared" si="1"/>
        <v>3.6239999999999997</v>
      </c>
      <c r="I10" s="10">
        <v>0.4</v>
      </c>
      <c r="J10" s="13">
        <f t="shared" si="2"/>
        <v>3.9047992619926202</v>
      </c>
      <c r="K10" s="10"/>
    </row>
    <row r="11" spans="1:11" ht="15" customHeight="1" x14ac:dyDescent="0.15">
      <c r="A11" s="10">
        <v>9</v>
      </c>
      <c r="B11" s="10" t="s">
        <v>19</v>
      </c>
      <c r="C11" s="10">
        <v>20152417</v>
      </c>
      <c r="D11" s="10">
        <v>466.65</v>
      </c>
      <c r="E11" s="10">
        <v>137</v>
      </c>
      <c r="F11" s="11">
        <f t="shared" si="0"/>
        <v>3.4062043795620438</v>
      </c>
      <c r="G11" s="10">
        <v>93.6</v>
      </c>
      <c r="H11" s="12">
        <f t="shared" si="1"/>
        <v>3.7439999999999998</v>
      </c>
      <c r="I11" s="10">
        <v>0.38</v>
      </c>
      <c r="J11" s="13">
        <f t="shared" si="2"/>
        <v>3.836873722627737</v>
      </c>
      <c r="K11" s="10"/>
    </row>
    <row r="12" spans="1:11" ht="15" customHeight="1" x14ac:dyDescent="0.15">
      <c r="A12" s="10">
        <v>10</v>
      </c>
      <c r="B12" s="10" t="s">
        <v>20</v>
      </c>
      <c r="C12" s="10">
        <v>20152399</v>
      </c>
      <c r="D12" s="10">
        <v>485.3</v>
      </c>
      <c r="E12" s="10">
        <v>137.5</v>
      </c>
      <c r="F12" s="11">
        <f t="shared" si="0"/>
        <v>3.5294545454545454</v>
      </c>
      <c r="G12" s="10">
        <v>94</v>
      </c>
      <c r="H12" s="12">
        <f t="shared" si="1"/>
        <v>3.7600000000000002</v>
      </c>
      <c r="I12" s="10">
        <v>7.0000000000000007E-2</v>
      </c>
      <c r="J12" s="13">
        <f t="shared" si="2"/>
        <v>3.6340363636363633</v>
      </c>
      <c r="K12" s="10"/>
    </row>
    <row r="13" spans="1:11" ht="15" customHeight="1" x14ac:dyDescent="0.15">
      <c r="A13" s="10">
        <v>11</v>
      </c>
      <c r="B13" s="10" t="s">
        <v>21</v>
      </c>
      <c r="C13" s="10">
        <v>20152418</v>
      </c>
      <c r="D13" s="10">
        <v>468.6</v>
      </c>
      <c r="E13" s="10">
        <v>136</v>
      </c>
      <c r="F13" s="11">
        <f t="shared" si="0"/>
        <v>3.4455882352941178</v>
      </c>
      <c r="G13" s="10">
        <v>87.8</v>
      </c>
      <c r="H13" s="12">
        <f t="shared" si="1"/>
        <v>3.512</v>
      </c>
      <c r="I13" s="10">
        <v>0.17</v>
      </c>
      <c r="J13" s="13">
        <f t="shared" si="2"/>
        <v>3.6255499999999996</v>
      </c>
      <c r="K13" s="10"/>
    </row>
    <row r="14" spans="1:11" ht="15" customHeight="1" x14ac:dyDescent="0.15">
      <c r="A14" s="10">
        <v>12</v>
      </c>
      <c r="B14" s="10" t="s">
        <v>22</v>
      </c>
      <c r="C14" s="10">
        <v>20152404</v>
      </c>
      <c r="D14" s="10">
        <v>482.2</v>
      </c>
      <c r="E14" s="10">
        <v>137</v>
      </c>
      <c r="F14" s="11">
        <f t="shared" si="0"/>
        <v>3.5197080291970804</v>
      </c>
      <c r="G14" s="10">
        <v>93.4</v>
      </c>
      <c r="H14" s="12">
        <f t="shared" si="1"/>
        <v>3.7360000000000002</v>
      </c>
      <c r="I14" s="10">
        <v>0.05</v>
      </c>
      <c r="J14" s="13">
        <f t="shared" si="2"/>
        <v>3.6021518248175179</v>
      </c>
      <c r="K14" s="10"/>
    </row>
    <row r="15" spans="1:11" ht="15" customHeight="1" x14ac:dyDescent="0.15">
      <c r="A15" s="10">
        <v>13</v>
      </c>
      <c r="B15" s="10" t="s">
        <v>23</v>
      </c>
      <c r="C15" s="10">
        <v>20152386</v>
      </c>
      <c r="D15" s="10">
        <v>422.8</v>
      </c>
      <c r="E15" s="10">
        <v>136.5</v>
      </c>
      <c r="F15" s="11">
        <f t="shared" si="0"/>
        <v>3.0974358974358975</v>
      </c>
      <c r="G15" s="10">
        <v>92</v>
      </c>
      <c r="H15" s="12">
        <f t="shared" si="1"/>
        <v>3.68</v>
      </c>
      <c r="I15" s="10">
        <v>0.4</v>
      </c>
      <c r="J15" s="13">
        <f t="shared" si="2"/>
        <v>3.5848205128205128</v>
      </c>
      <c r="K15" s="10"/>
    </row>
    <row r="16" spans="1:11" ht="15" customHeight="1" x14ac:dyDescent="0.15">
      <c r="A16" s="10">
        <v>14</v>
      </c>
      <c r="B16" s="10" t="s">
        <v>24</v>
      </c>
      <c r="C16" s="10">
        <v>20152456</v>
      </c>
      <c r="D16" s="10">
        <v>454</v>
      </c>
      <c r="E16" s="10">
        <v>137</v>
      </c>
      <c r="F16" s="11">
        <f t="shared" si="0"/>
        <v>3.3138686131386863</v>
      </c>
      <c r="G16" s="10">
        <v>90</v>
      </c>
      <c r="H16" s="12">
        <f t="shared" si="1"/>
        <v>3.6</v>
      </c>
      <c r="I16" s="10">
        <v>0.22</v>
      </c>
      <c r="J16" s="13">
        <f t="shared" si="2"/>
        <v>3.5767883211678835</v>
      </c>
      <c r="K16" s="10"/>
    </row>
    <row r="17" spans="1:11" ht="15" customHeight="1" x14ac:dyDescent="0.15">
      <c r="A17" s="10">
        <v>15</v>
      </c>
      <c r="B17" s="10" t="s">
        <v>25</v>
      </c>
      <c r="C17" s="10">
        <v>20152477</v>
      </c>
      <c r="D17" s="10">
        <v>473.55</v>
      </c>
      <c r="E17" s="10">
        <v>140</v>
      </c>
      <c r="F17" s="11">
        <f t="shared" si="0"/>
        <v>3.3825000000000003</v>
      </c>
      <c r="G17" s="10">
        <v>91.8</v>
      </c>
      <c r="H17" s="12">
        <f t="shared" si="1"/>
        <v>3.6720000000000002</v>
      </c>
      <c r="I17" s="10">
        <v>0.09</v>
      </c>
      <c r="J17" s="13">
        <f t="shared" si="2"/>
        <v>3.5159250000000002</v>
      </c>
      <c r="K17" s="10"/>
    </row>
    <row r="18" spans="1:11" ht="15" customHeight="1" x14ac:dyDescent="0.15">
      <c r="A18" s="10">
        <v>16</v>
      </c>
      <c r="B18" s="10" t="s">
        <v>26</v>
      </c>
      <c r="C18" s="10">
        <v>20152454</v>
      </c>
      <c r="D18" s="10">
        <v>457.05</v>
      </c>
      <c r="E18" s="10">
        <v>135</v>
      </c>
      <c r="F18" s="11">
        <f t="shared" si="0"/>
        <v>3.3855555555555554</v>
      </c>
      <c r="G18" s="10">
        <v>88</v>
      </c>
      <c r="H18" s="12">
        <f t="shared" si="1"/>
        <v>3.52</v>
      </c>
      <c r="I18" s="10">
        <v>0.03</v>
      </c>
      <c r="J18" s="13">
        <f t="shared" si="2"/>
        <v>3.4357222222222217</v>
      </c>
      <c r="K18" s="10"/>
    </row>
    <row r="19" spans="1:11" ht="15" customHeight="1" x14ac:dyDescent="0.15">
      <c r="A19" s="10">
        <v>17</v>
      </c>
      <c r="B19" s="10" t="s">
        <v>27</v>
      </c>
      <c r="C19" s="10">
        <v>20152426</v>
      </c>
      <c r="D19" s="10">
        <v>431.45</v>
      </c>
      <c r="E19" s="10">
        <v>136</v>
      </c>
      <c r="F19" s="11">
        <f t="shared" si="0"/>
        <v>3.1724264705882352</v>
      </c>
      <c r="G19" s="10">
        <v>90.8</v>
      </c>
      <c r="H19" s="12">
        <f t="shared" si="1"/>
        <v>3.6320000000000001</v>
      </c>
      <c r="I19" s="10">
        <v>0.18</v>
      </c>
      <c r="J19" s="13">
        <f t="shared" si="2"/>
        <v>3.4213624999999999</v>
      </c>
      <c r="K19" s="10"/>
    </row>
    <row r="20" spans="1:11" ht="15" customHeight="1" x14ac:dyDescent="0.15">
      <c r="A20" s="10">
        <v>18</v>
      </c>
      <c r="B20" s="10" t="s">
        <v>28</v>
      </c>
      <c r="C20" s="10">
        <v>20152476</v>
      </c>
      <c r="D20" s="10">
        <v>423</v>
      </c>
      <c r="E20" s="10">
        <v>139</v>
      </c>
      <c r="F20" s="11">
        <f t="shared" si="0"/>
        <v>3.0431654676258995</v>
      </c>
      <c r="G20" s="10">
        <v>88.8</v>
      </c>
      <c r="H20" s="12">
        <f t="shared" si="1"/>
        <v>3.552</v>
      </c>
      <c r="I20" s="10">
        <v>0.25</v>
      </c>
      <c r="J20" s="13">
        <f t="shared" si="2"/>
        <v>3.3694906474820145</v>
      </c>
      <c r="K20" s="10"/>
    </row>
    <row r="21" spans="1:11" ht="27.75" customHeight="1" x14ac:dyDescent="0.15">
      <c r="A21" s="10">
        <v>19</v>
      </c>
      <c r="B21" s="10" t="s">
        <v>29</v>
      </c>
      <c r="C21" s="10">
        <v>20152464</v>
      </c>
      <c r="D21" s="10">
        <v>438.35</v>
      </c>
      <c r="E21" s="10">
        <v>141</v>
      </c>
      <c r="F21" s="11">
        <f t="shared" si="0"/>
        <v>3.1088652482269503</v>
      </c>
      <c r="G21" s="10">
        <v>90.2</v>
      </c>
      <c r="H21" s="12">
        <f t="shared" si="1"/>
        <v>3.6080000000000001</v>
      </c>
      <c r="I21" s="10">
        <v>0.16</v>
      </c>
      <c r="J21" s="13">
        <f t="shared" si="2"/>
        <v>3.3437354609929075</v>
      </c>
      <c r="K21" s="10" t="s">
        <v>83</v>
      </c>
    </row>
    <row r="22" spans="1:11" ht="15" customHeight="1" x14ac:dyDescent="0.15">
      <c r="A22" s="10">
        <v>20</v>
      </c>
      <c r="B22" s="10" t="s">
        <v>30</v>
      </c>
      <c r="C22" s="10">
        <v>20152437</v>
      </c>
      <c r="D22" s="10">
        <v>438.4</v>
      </c>
      <c r="E22" s="10">
        <v>134.5</v>
      </c>
      <c r="F22" s="11">
        <f t="shared" si="0"/>
        <v>3.2594795539033456</v>
      </c>
      <c r="G22" s="10">
        <v>88.6</v>
      </c>
      <c r="H22" s="12">
        <f t="shared" si="1"/>
        <v>3.544</v>
      </c>
      <c r="I22" s="10">
        <v>0.04</v>
      </c>
      <c r="J22" s="13">
        <f t="shared" si="2"/>
        <v>3.3421576208178436</v>
      </c>
      <c r="K22" s="10" t="s">
        <v>82</v>
      </c>
    </row>
    <row r="24" spans="1:11" ht="24.75" customHeight="1" x14ac:dyDescent="0.15">
      <c r="A24" s="19" t="s">
        <v>55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27" x14ac:dyDescent="0.15">
      <c r="A25" s="1" t="s">
        <v>32</v>
      </c>
      <c r="B25" s="1" t="s">
        <v>33</v>
      </c>
      <c r="C25" s="1" t="s">
        <v>34</v>
      </c>
      <c r="D25" s="2" t="s">
        <v>35</v>
      </c>
      <c r="E25" s="2" t="s">
        <v>36</v>
      </c>
      <c r="F25" s="3" t="s">
        <v>37</v>
      </c>
      <c r="G25" s="3" t="s">
        <v>38</v>
      </c>
      <c r="H25" s="1" t="s">
        <v>39</v>
      </c>
      <c r="I25" s="5" t="s">
        <v>40</v>
      </c>
      <c r="J25" s="6" t="s">
        <v>41</v>
      </c>
      <c r="K25" s="1" t="s">
        <v>42</v>
      </c>
    </row>
    <row r="26" spans="1:11" ht="15" customHeight="1" x14ac:dyDescent="0.15">
      <c r="A26" s="10">
        <v>1</v>
      </c>
      <c r="B26" s="14" t="s">
        <v>43</v>
      </c>
      <c r="C26" s="15">
        <v>20152484</v>
      </c>
      <c r="D26" s="10">
        <v>533.54999999999995</v>
      </c>
      <c r="E26" s="10">
        <v>136.5</v>
      </c>
      <c r="F26" s="11">
        <f>D26/E26</f>
        <v>3.9087912087912087</v>
      </c>
      <c r="G26" s="10">
        <v>95.2</v>
      </c>
      <c r="H26" s="12">
        <f>G26*0.04</f>
        <v>3.8080000000000003</v>
      </c>
      <c r="I26" s="10">
        <v>0.4</v>
      </c>
      <c r="J26" s="13">
        <f>F26*0.85+H26*0.15+I26</f>
        <v>4.2936725274725278</v>
      </c>
      <c r="K26" s="10"/>
    </row>
    <row r="27" spans="1:11" ht="15" customHeight="1" x14ac:dyDescent="0.15">
      <c r="A27" s="10">
        <v>2</v>
      </c>
      <c r="B27" s="14" t="s">
        <v>44</v>
      </c>
      <c r="C27" s="17">
        <v>20152504</v>
      </c>
      <c r="D27" s="10">
        <v>528.65</v>
      </c>
      <c r="E27" s="10">
        <v>139.5</v>
      </c>
      <c r="F27" s="11">
        <f>D27/E27</f>
        <v>3.7896057347670249</v>
      </c>
      <c r="G27" s="10">
        <v>91.2</v>
      </c>
      <c r="H27" s="12">
        <f>G27*0.04</f>
        <v>3.6480000000000001</v>
      </c>
      <c r="I27" s="10">
        <v>0.4</v>
      </c>
      <c r="J27" s="13">
        <f>F27*0.85+H27*0.15+I27</f>
        <v>4.1683648745519717</v>
      </c>
      <c r="K27" s="10"/>
    </row>
    <row r="28" spans="1:11" ht="15" customHeight="1" x14ac:dyDescent="0.15">
      <c r="A28" s="10">
        <v>3</v>
      </c>
      <c r="B28" s="14" t="s">
        <v>48</v>
      </c>
      <c r="C28" s="17">
        <v>20152491</v>
      </c>
      <c r="D28" s="10">
        <v>483.05</v>
      </c>
      <c r="E28" s="10">
        <v>137</v>
      </c>
      <c r="F28" s="11">
        <f>D28/E28</f>
        <v>3.5259124087591243</v>
      </c>
      <c r="G28" s="10">
        <v>92.6</v>
      </c>
      <c r="H28" s="12">
        <f>G28*0.04</f>
        <v>3.7039999999999997</v>
      </c>
      <c r="I28" s="10">
        <v>0.28999999999999998</v>
      </c>
      <c r="J28" s="13">
        <f>F28*0.85+H28*0.15+I28</f>
        <v>3.8426255474452558</v>
      </c>
      <c r="K28" s="10"/>
    </row>
    <row r="29" spans="1:11" ht="15" customHeight="1" x14ac:dyDescent="0.15">
      <c r="A29" s="10">
        <v>4</v>
      </c>
      <c r="B29" s="14" t="s">
        <v>50</v>
      </c>
      <c r="C29" s="17">
        <v>20152486</v>
      </c>
      <c r="D29" s="10">
        <v>471.1</v>
      </c>
      <c r="E29" s="10">
        <v>138.5</v>
      </c>
      <c r="F29" s="11">
        <f>D29/E29</f>
        <v>3.4014440433213</v>
      </c>
      <c r="G29" s="10">
        <v>91.4</v>
      </c>
      <c r="H29" s="12">
        <f>G29*0.04</f>
        <v>3.6560000000000001</v>
      </c>
      <c r="I29" s="10">
        <v>0.4</v>
      </c>
      <c r="J29" s="13">
        <f>F29*0.85+H29*0.15+I29</f>
        <v>3.8396274368231049</v>
      </c>
      <c r="K29" s="10"/>
    </row>
    <row r="30" spans="1:11" ht="15" customHeight="1" x14ac:dyDescent="0.15">
      <c r="A30" s="10">
        <v>5</v>
      </c>
      <c r="B30" s="14" t="s">
        <v>45</v>
      </c>
      <c r="C30" s="17">
        <v>20152505</v>
      </c>
      <c r="D30" s="10">
        <v>507.55</v>
      </c>
      <c r="E30" s="10">
        <v>137.5</v>
      </c>
      <c r="F30" s="11">
        <f>D30/E30</f>
        <v>3.6912727272727275</v>
      </c>
      <c r="G30" s="10">
        <v>88.6</v>
      </c>
      <c r="H30" s="12">
        <f>G30*0.04</f>
        <v>3.544</v>
      </c>
      <c r="I30" s="10">
        <v>0.08</v>
      </c>
      <c r="J30" s="13">
        <f>F30*0.85+H30*0.15+I30</f>
        <v>3.7491818181818184</v>
      </c>
      <c r="K30" s="10"/>
    </row>
    <row r="31" spans="1:11" ht="15" customHeight="1" x14ac:dyDescent="0.15">
      <c r="A31" s="10">
        <v>6</v>
      </c>
      <c r="B31" s="14" t="s">
        <v>46</v>
      </c>
      <c r="C31" s="17">
        <v>20152551</v>
      </c>
      <c r="D31" s="10">
        <v>500.35</v>
      </c>
      <c r="E31" s="10">
        <v>136.5</v>
      </c>
      <c r="F31" s="11">
        <f>D31/E31</f>
        <v>3.6655677655677659</v>
      </c>
      <c r="G31" s="10">
        <v>87.4</v>
      </c>
      <c r="H31" s="12">
        <f>G31*0.04</f>
        <v>3.4960000000000004</v>
      </c>
      <c r="I31" s="10">
        <v>0.08</v>
      </c>
      <c r="J31" s="13">
        <f>F31*0.85+H31*0.15+I31</f>
        <v>3.720132600732601</v>
      </c>
      <c r="K31" s="10"/>
    </row>
    <row r="32" spans="1:11" ht="15" customHeight="1" x14ac:dyDescent="0.15">
      <c r="A32" s="10">
        <v>7</v>
      </c>
      <c r="B32" s="14" t="s">
        <v>47</v>
      </c>
      <c r="C32" s="17">
        <v>20152501</v>
      </c>
      <c r="D32" s="10">
        <v>487.65</v>
      </c>
      <c r="E32" s="10">
        <v>137.5</v>
      </c>
      <c r="F32" s="11">
        <f>D32/E32</f>
        <v>3.5465454545454542</v>
      </c>
      <c r="G32" s="10">
        <v>89.8</v>
      </c>
      <c r="H32" s="12">
        <f>G32*0.04</f>
        <v>3.5920000000000001</v>
      </c>
      <c r="I32" s="10">
        <v>0.1</v>
      </c>
      <c r="J32" s="13">
        <f>F32*0.85+H32*0.15+I32</f>
        <v>3.6533636363636357</v>
      </c>
      <c r="K32" s="10"/>
    </row>
    <row r="33" spans="1:11" ht="15" customHeight="1" x14ac:dyDescent="0.15">
      <c r="A33" s="10">
        <v>8</v>
      </c>
      <c r="B33" s="14" t="s">
        <v>49</v>
      </c>
      <c r="C33" s="17">
        <v>20152516</v>
      </c>
      <c r="D33" s="10">
        <v>470.5</v>
      </c>
      <c r="E33" s="10">
        <v>138</v>
      </c>
      <c r="F33" s="11">
        <f>D33/E33</f>
        <v>3.4094202898550723</v>
      </c>
      <c r="G33" s="10">
        <v>86.8</v>
      </c>
      <c r="H33" s="12">
        <f>G33*0.04</f>
        <v>3.472</v>
      </c>
      <c r="I33" s="10">
        <v>0.12</v>
      </c>
      <c r="J33" s="13">
        <f>F33*0.85+H33*0.15+I33</f>
        <v>3.5388072463768112</v>
      </c>
      <c r="K33" s="10"/>
    </row>
    <row r="34" spans="1:11" ht="15" customHeight="1" x14ac:dyDescent="0.15">
      <c r="A34" s="10">
        <v>9</v>
      </c>
      <c r="B34" s="14" t="s">
        <v>51</v>
      </c>
      <c r="C34" s="17">
        <v>20152515</v>
      </c>
      <c r="D34" s="10">
        <v>466.85</v>
      </c>
      <c r="E34" s="10">
        <v>139</v>
      </c>
      <c r="F34" s="11">
        <f>D34/E34</f>
        <v>3.3586330935251798</v>
      </c>
      <c r="G34" s="10">
        <v>88.8</v>
      </c>
      <c r="H34" s="12">
        <f>G34*0.04</f>
        <v>3.552</v>
      </c>
      <c r="I34" s="10">
        <v>0.06</v>
      </c>
      <c r="J34" s="13">
        <f>F34*0.85+H34*0.15+I34</f>
        <v>3.4476381294964029</v>
      </c>
      <c r="K34" s="10"/>
    </row>
    <row r="35" spans="1:11" ht="15" customHeight="1" x14ac:dyDescent="0.15">
      <c r="A35" s="10">
        <v>10</v>
      </c>
      <c r="B35" s="10" t="s">
        <v>54</v>
      </c>
      <c r="C35" s="10">
        <v>20152534</v>
      </c>
      <c r="D35" s="10">
        <v>419.75</v>
      </c>
      <c r="E35" s="10">
        <v>140.5</v>
      </c>
      <c r="F35" s="11">
        <f>D35/E35</f>
        <v>2.987544483985765</v>
      </c>
      <c r="G35" s="10">
        <v>90</v>
      </c>
      <c r="H35" s="12">
        <f>G35*0.04</f>
        <v>3.6</v>
      </c>
      <c r="I35" s="10">
        <v>0.35</v>
      </c>
      <c r="J35" s="13">
        <f>F35*0.85+H35*0.15+I35</f>
        <v>3.4294128113879001</v>
      </c>
      <c r="K35" s="16" t="s">
        <v>80</v>
      </c>
    </row>
    <row r="36" spans="1:11" ht="15" customHeight="1" x14ac:dyDescent="0.15">
      <c r="A36" s="10">
        <v>11</v>
      </c>
      <c r="B36" s="14" t="s">
        <v>52</v>
      </c>
      <c r="C36" s="17">
        <v>20152529</v>
      </c>
      <c r="D36" s="10">
        <v>447.7</v>
      </c>
      <c r="E36" s="10">
        <v>135.5</v>
      </c>
      <c r="F36" s="11">
        <f>D36/E36</f>
        <v>3.3040590405904058</v>
      </c>
      <c r="G36" s="10">
        <v>85.8</v>
      </c>
      <c r="H36" s="12">
        <f>G36*0.04</f>
        <v>3.4319999999999999</v>
      </c>
      <c r="I36" s="10">
        <v>0.09</v>
      </c>
      <c r="J36" s="13">
        <f>F36*0.85+H36*0.15+I36</f>
        <v>3.4132501845018446</v>
      </c>
      <c r="K36" s="10"/>
    </row>
    <row r="37" spans="1:11" s="18" customFormat="1" ht="15" customHeight="1" x14ac:dyDescent="0.15">
      <c r="A37" s="10">
        <v>12</v>
      </c>
      <c r="B37" s="14" t="s">
        <v>53</v>
      </c>
      <c r="C37" s="17">
        <v>20152488</v>
      </c>
      <c r="D37" s="10">
        <v>443.75</v>
      </c>
      <c r="E37" s="10">
        <v>138.5</v>
      </c>
      <c r="F37" s="11">
        <f>D37/E37</f>
        <v>3.2039711191335738</v>
      </c>
      <c r="G37" s="10">
        <v>85.2</v>
      </c>
      <c r="H37" s="12">
        <f>G37*0.04</f>
        <v>3.4080000000000004</v>
      </c>
      <c r="I37" s="10">
        <v>0.03</v>
      </c>
      <c r="J37" s="13">
        <f>F37*0.85+H37*0.15+I37</f>
        <v>3.2645754512635374</v>
      </c>
      <c r="K37" s="10" t="s">
        <v>81</v>
      </c>
    </row>
    <row r="39" spans="1:11" ht="25.5" customHeight="1" x14ac:dyDescent="0.15">
      <c r="A39" s="19" t="s">
        <v>56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1" ht="27" x14ac:dyDescent="0.15">
      <c r="A40" s="1" t="s">
        <v>57</v>
      </c>
      <c r="B40" s="1" t="s">
        <v>58</v>
      </c>
      <c r="C40" s="1" t="s">
        <v>59</v>
      </c>
      <c r="D40" s="2" t="s">
        <v>60</v>
      </c>
      <c r="E40" s="2" t="s">
        <v>61</v>
      </c>
      <c r="F40" s="3" t="s">
        <v>62</v>
      </c>
      <c r="G40" s="3" t="s">
        <v>63</v>
      </c>
      <c r="H40" s="1" t="s">
        <v>64</v>
      </c>
      <c r="I40" s="5" t="s">
        <v>65</v>
      </c>
      <c r="J40" s="6" t="s">
        <v>66</v>
      </c>
      <c r="K40" s="1" t="s">
        <v>67</v>
      </c>
    </row>
    <row r="41" spans="1:11" ht="15" customHeight="1" x14ac:dyDescent="0.15">
      <c r="A41" s="10">
        <v>1</v>
      </c>
      <c r="B41" s="10" t="s">
        <v>68</v>
      </c>
      <c r="C41" s="10">
        <v>20152598</v>
      </c>
      <c r="D41" s="10">
        <v>515.20000000000005</v>
      </c>
      <c r="E41" s="10">
        <v>140.5</v>
      </c>
      <c r="F41" s="11">
        <f t="shared" ref="F41:F52" si="3">D41/E41</f>
        <v>3.6669039145907476</v>
      </c>
      <c r="G41" s="14">
        <v>86.4</v>
      </c>
      <c r="H41" s="12">
        <f t="shared" ref="H41:H52" si="4">G41*0.04</f>
        <v>3.4560000000000004</v>
      </c>
      <c r="I41" s="10">
        <v>0.33</v>
      </c>
      <c r="J41" s="13">
        <f t="shared" ref="J41:J52" si="5">F41*0.85+H41*0.15+I41</f>
        <v>3.9652683274021356</v>
      </c>
      <c r="K41" s="10"/>
    </row>
    <row r="42" spans="1:11" ht="15" customHeight="1" x14ac:dyDescent="0.15">
      <c r="A42" s="10">
        <v>2</v>
      </c>
      <c r="B42" s="10" t="s">
        <v>69</v>
      </c>
      <c r="C42" s="10">
        <v>20152553</v>
      </c>
      <c r="D42" s="10">
        <v>520.5</v>
      </c>
      <c r="E42" s="10">
        <v>142.5</v>
      </c>
      <c r="F42" s="11">
        <f t="shared" si="3"/>
        <v>3.6526315789473682</v>
      </c>
      <c r="G42" s="14">
        <v>89.6</v>
      </c>
      <c r="H42" s="12">
        <f t="shared" si="4"/>
        <v>3.5839999999999996</v>
      </c>
      <c r="I42" s="10">
        <v>0.27</v>
      </c>
      <c r="J42" s="13">
        <f t="shared" si="5"/>
        <v>3.9123368421052627</v>
      </c>
      <c r="K42" s="10"/>
    </row>
    <row r="43" spans="1:11" ht="15" customHeight="1" x14ac:dyDescent="0.15">
      <c r="A43" s="10">
        <v>3</v>
      </c>
      <c r="B43" s="10" t="s">
        <v>70</v>
      </c>
      <c r="C43" s="10">
        <v>20152560</v>
      </c>
      <c r="D43" s="10">
        <v>522.70000000000005</v>
      </c>
      <c r="E43" s="10">
        <v>145</v>
      </c>
      <c r="F43" s="11">
        <f t="shared" si="3"/>
        <v>3.604827586206897</v>
      </c>
      <c r="G43" s="14">
        <v>92.8</v>
      </c>
      <c r="H43" s="12">
        <f t="shared" si="4"/>
        <v>3.7119999999999997</v>
      </c>
      <c r="I43" s="10">
        <v>0.14000000000000001</v>
      </c>
      <c r="J43" s="13">
        <f t="shared" si="5"/>
        <v>3.7609034482758625</v>
      </c>
      <c r="K43" s="10"/>
    </row>
    <row r="44" spans="1:11" ht="15" customHeight="1" x14ac:dyDescent="0.15">
      <c r="A44" s="10">
        <v>4</v>
      </c>
      <c r="B44" s="10" t="s">
        <v>71</v>
      </c>
      <c r="C44" s="10">
        <v>20152587</v>
      </c>
      <c r="D44" s="10">
        <v>475.15</v>
      </c>
      <c r="E44" s="10">
        <v>141</v>
      </c>
      <c r="F44" s="11">
        <f t="shared" si="3"/>
        <v>3.3698581560283687</v>
      </c>
      <c r="G44" s="14">
        <v>88</v>
      </c>
      <c r="H44" s="12">
        <f t="shared" si="4"/>
        <v>3.52</v>
      </c>
      <c r="I44" s="10">
        <v>0.34</v>
      </c>
      <c r="J44" s="13">
        <f t="shared" si="5"/>
        <v>3.7323794326241133</v>
      </c>
      <c r="K44" s="10"/>
    </row>
    <row r="45" spans="1:11" ht="15" customHeight="1" x14ac:dyDescent="0.15">
      <c r="A45" s="10">
        <v>5</v>
      </c>
      <c r="B45" s="10" t="s">
        <v>72</v>
      </c>
      <c r="C45" s="10">
        <v>20152604</v>
      </c>
      <c r="D45" s="10">
        <v>514.45000000000005</v>
      </c>
      <c r="E45" s="10">
        <v>148.5</v>
      </c>
      <c r="F45" s="11">
        <f t="shared" si="3"/>
        <v>3.4643097643097645</v>
      </c>
      <c r="G45" s="14">
        <v>85.6</v>
      </c>
      <c r="H45" s="12">
        <f t="shared" si="4"/>
        <v>3.4239999999999999</v>
      </c>
      <c r="I45" s="10">
        <v>0.24</v>
      </c>
      <c r="J45" s="13">
        <f t="shared" si="5"/>
        <v>3.6982632996632994</v>
      </c>
      <c r="K45" s="10"/>
    </row>
    <row r="46" spans="1:11" ht="15" customHeight="1" x14ac:dyDescent="0.15">
      <c r="A46" s="10">
        <v>6</v>
      </c>
      <c r="B46" s="15" t="s">
        <v>73</v>
      </c>
      <c r="C46" s="10">
        <v>20152620</v>
      </c>
      <c r="D46" s="10">
        <v>492.4</v>
      </c>
      <c r="E46" s="10">
        <v>143</v>
      </c>
      <c r="F46" s="11">
        <f t="shared" si="3"/>
        <v>3.4433566433566432</v>
      </c>
      <c r="G46" s="14">
        <v>84.6</v>
      </c>
      <c r="H46" s="12">
        <f t="shared" si="4"/>
        <v>3.3839999999999999</v>
      </c>
      <c r="I46" s="10">
        <v>0.2</v>
      </c>
      <c r="J46" s="13">
        <f t="shared" si="5"/>
        <v>3.6344531468531467</v>
      </c>
      <c r="K46" s="10"/>
    </row>
    <row r="47" spans="1:11" ht="15" customHeight="1" x14ac:dyDescent="0.15">
      <c r="A47" s="10">
        <v>7</v>
      </c>
      <c r="B47" s="14" t="s">
        <v>74</v>
      </c>
      <c r="C47" s="14">
        <v>20152565</v>
      </c>
      <c r="D47" s="10">
        <v>473.05</v>
      </c>
      <c r="E47" s="10">
        <v>150</v>
      </c>
      <c r="F47" s="11">
        <f t="shared" si="3"/>
        <v>3.1536666666666666</v>
      </c>
      <c r="G47" s="14">
        <v>91.6</v>
      </c>
      <c r="H47" s="12">
        <f t="shared" si="4"/>
        <v>3.6639999999999997</v>
      </c>
      <c r="I47" s="10">
        <v>0.4</v>
      </c>
      <c r="J47" s="13">
        <f t="shared" si="5"/>
        <v>3.6302166666666662</v>
      </c>
      <c r="K47" s="10"/>
    </row>
    <row r="48" spans="1:11" ht="15" customHeight="1" x14ac:dyDescent="0.15">
      <c r="A48" s="10">
        <v>8</v>
      </c>
      <c r="B48" s="10" t="s">
        <v>75</v>
      </c>
      <c r="C48" s="10">
        <v>20150136</v>
      </c>
      <c r="D48" s="10">
        <v>512.6</v>
      </c>
      <c r="E48" s="10">
        <v>156.5</v>
      </c>
      <c r="F48" s="11">
        <f t="shared" si="3"/>
        <v>3.2753993610223642</v>
      </c>
      <c r="G48" s="14">
        <v>87.8</v>
      </c>
      <c r="H48" s="12">
        <f t="shared" si="4"/>
        <v>3.512</v>
      </c>
      <c r="I48" s="10">
        <v>0.28999999999999998</v>
      </c>
      <c r="J48" s="13">
        <f t="shared" si="5"/>
        <v>3.6008894568690097</v>
      </c>
      <c r="K48" s="10"/>
    </row>
    <row r="49" spans="1:11" ht="15" customHeight="1" x14ac:dyDescent="0.15">
      <c r="A49" s="10">
        <v>9</v>
      </c>
      <c r="B49" s="10" t="s">
        <v>76</v>
      </c>
      <c r="C49" s="10">
        <v>20152608</v>
      </c>
      <c r="D49" s="10">
        <v>490.55</v>
      </c>
      <c r="E49" s="10">
        <v>146.5</v>
      </c>
      <c r="F49" s="11">
        <f t="shared" si="3"/>
        <v>3.3484641638225257</v>
      </c>
      <c r="G49" s="14">
        <v>94.6</v>
      </c>
      <c r="H49" s="12">
        <f t="shared" si="4"/>
        <v>3.7839999999999998</v>
      </c>
      <c r="I49" s="10">
        <v>0.15</v>
      </c>
      <c r="J49" s="13">
        <f t="shared" si="5"/>
        <v>3.5637945392491468</v>
      </c>
      <c r="K49" s="10"/>
    </row>
    <row r="50" spans="1:11" ht="15" customHeight="1" x14ac:dyDescent="0.15">
      <c r="A50" s="10">
        <v>10</v>
      </c>
      <c r="B50" s="10" t="s">
        <v>77</v>
      </c>
      <c r="C50" s="10">
        <v>20152596</v>
      </c>
      <c r="D50" s="10">
        <v>495.7</v>
      </c>
      <c r="E50" s="10">
        <v>143.5</v>
      </c>
      <c r="F50" s="11">
        <f t="shared" si="3"/>
        <v>3.4543554006968642</v>
      </c>
      <c r="G50" s="14">
        <v>82.6</v>
      </c>
      <c r="H50" s="12">
        <f t="shared" si="4"/>
        <v>3.3039999999999998</v>
      </c>
      <c r="I50" s="10">
        <v>0.1</v>
      </c>
      <c r="J50" s="13">
        <f t="shared" si="5"/>
        <v>3.5318020905923344</v>
      </c>
      <c r="K50" s="10"/>
    </row>
    <row r="51" spans="1:11" ht="15" customHeight="1" x14ac:dyDescent="0.15">
      <c r="A51" s="10">
        <v>11</v>
      </c>
      <c r="B51" s="10" t="s">
        <v>78</v>
      </c>
      <c r="C51" s="10">
        <v>20152597</v>
      </c>
      <c r="D51" s="10">
        <v>458.4</v>
      </c>
      <c r="E51" s="10">
        <v>136.5</v>
      </c>
      <c r="F51" s="11">
        <f t="shared" si="3"/>
        <v>3.3582417582417579</v>
      </c>
      <c r="G51" s="14">
        <v>82.2</v>
      </c>
      <c r="H51" s="12">
        <f t="shared" si="4"/>
        <v>3.2880000000000003</v>
      </c>
      <c r="I51" s="10">
        <v>0.05</v>
      </c>
      <c r="J51" s="13">
        <f t="shared" si="5"/>
        <v>3.3977054945054936</v>
      </c>
      <c r="K51" s="10"/>
    </row>
    <row r="52" spans="1:11" ht="15" customHeight="1" x14ac:dyDescent="0.15">
      <c r="A52" s="1">
        <v>12</v>
      </c>
      <c r="B52" s="1" t="s">
        <v>79</v>
      </c>
      <c r="C52" s="1">
        <v>20152599</v>
      </c>
      <c r="D52" s="1">
        <v>433.5</v>
      </c>
      <c r="E52" s="1">
        <v>139.5</v>
      </c>
      <c r="F52" s="3">
        <f t="shared" si="3"/>
        <v>3.10752688172043</v>
      </c>
      <c r="G52" s="8">
        <v>81.599999999999994</v>
      </c>
      <c r="H52" s="7">
        <f t="shared" si="4"/>
        <v>3.2639999999999998</v>
      </c>
      <c r="I52" s="1">
        <v>7.0000000000000007E-2</v>
      </c>
      <c r="J52" s="6">
        <f t="shared" si="5"/>
        <v>3.200997849462365</v>
      </c>
      <c r="K52" s="1" t="s">
        <v>82</v>
      </c>
    </row>
  </sheetData>
  <mergeCells count="3">
    <mergeCell ref="A1:K1"/>
    <mergeCell ref="A24:K24"/>
    <mergeCell ref="A39:K39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K13"/>
    </sheetView>
  </sheetViews>
  <sheetFormatPr defaultRowHeight="13.5" x14ac:dyDescent="0.15"/>
  <sheetData/>
  <sortState ref="A2:K13">
    <sortCondition descending="1" ref="J1"/>
  </sortState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2018-09-17T00:59:18Z</dcterms:modified>
</cp:coreProperties>
</file>